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teborgonline.sharepoint.com/sites/7uxj/Delade dokument/Miljö/4. Teknisk handbok och styrande dokument/Teknisk handbok/2024-10/Malins/"/>
    </mc:Choice>
  </mc:AlternateContent>
  <xr:revisionPtr revIDLastSave="7" documentId="8_{7D24CB0E-FC1A-494B-B56A-F3F182B2B267}" xr6:coauthVersionLast="47" xr6:coauthVersionMax="47" xr10:uidLastSave="{4025538E-5A9B-4DB9-A5B3-E69D0DDCAC73}"/>
  <bookViews>
    <workbookView xWindow="-120" yWindow="-120" windowWidth="29040" windowHeight="15720" xr2:uid="{333C6F0C-66B2-4ACA-B9D7-A77C8A1A8DE9}"/>
  </bookViews>
  <sheets>
    <sheet name="Fordonsförteckning" sheetId="1" r:id="rId1"/>
    <sheet name="Nollutsläppsfordon mm" sheetId="4" r:id="rId2"/>
  </sheets>
  <externalReferences>
    <externalReference r:id="rId3"/>
  </externalReferences>
  <definedNames>
    <definedName name="_xlnm._FilterDatabase" localSheetId="0" hidden="1">Fordonsförteckning!$A$10:$L$60</definedName>
    <definedName name="Bränsle">[1]Blad2!$D$2:$D$6</definedName>
    <definedName name="fordonstyp">[1]Blad2!$B$2:$B$13</definedName>
    <definedName name="Miljöklass">[1]Blad2!$C$2:$C$14</definedName>
    <definedName name="_xlnm.Print_Area" localSheetId="0">Fordonsförteckning!$A$1:$L$60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C6" i="4"/>
  <c r="D7" i="4"/>
  <c r="D8" i="4"/>
  <c r="D9" i="4"/>
  <c r="D10" i="4"/>
  <c r="D11" i="4"/>
  <c r="D12" i="4"/>
  <c r="C7" i="4"/>
  <c r="C8" i="4"/>
  <c r="C9" i="4"/>
  <c r="C10" i="4"/>
  <c r="C11" i="4"/>
  <c r="C12" i="4"/>
  <c r="F14" i="4" l="1"/>
  <c r="G14" i="4"/>
  <c r="E14" i="4"/>
  <c r="D14" i="4"/>
  <c r="D16" i="4" s="1"/>
  <c r="C14" i="4"/>
  <c r="C16" i="4" s="1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G6" i="4"/>
  <c r="F6" i="4"/>
  <c r="E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Hedelin, Yvonne</author>
    <author>x3magsjo</author>
    <author>Bengtsson Eva, PLkvm</author>
  </authors>
  <commentList>
    <comment ref="E8" authorId="0" shapeId="0" xr:uid="{153C9670-1595-46C4-BDC7-4B620F3845A0}">
      <text>
        <r>
          <rPr>
            <b/>
            <sz val="9"/>
            <color indexed="81"/>
            <rFont val="Tahoma"/>
            <family val="2"/>
          </rPr>
          <t>Fyll kontraktsår för att nollutsläppskalkyl ska visa rätt på flik 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6F665E4D-4E7D-4346-AB18-CCC121EDC513}">
      <text>
        <r>
          <rPr>
            <b/>
            <sz val="9"/>
            <color indexed="81"/>
            <rFont val="Tahoma"/>
            <charset val="1"/>
          </rPr>
          <t>Fyll i fordonets eller arbetsmaskinens fabrikat (tillverkare)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C10" authorId="0" shapeId="0" xr:uid="{A134EEFB-4712-44C3-882F-3F795D5F3812}">
      <text>
        <r>
          <rPr>
            <b/>
            <sz val="9"/>
            <color indexed="81"/>
            <rFont val="Tahoma"/>
            <charset val="1"/>
          </rPr>
          <t>Fyll i reg nr  eller tillverknings-/serienummer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 shapeId="0" xr:uid="{716D0727-E45F-4D41-8474-5CD3B3E2A0AE}">
      <text>
        <r>
          <rPr>
            <b/>
            <sz val="9"/>
            <color indexed="81"/>
            <rFont val="Tahoma"/>
            <charset val="1"/>
          </rPr>
          <t>Fyll i fordons-/maskin-modell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0" authorId="0" shapeId="0" xr:uid="{B2744193-68A8-4356-880E-1188559E1DD7}">
      <text>
        <r>
          <rPr>
            <b/>
            <sz val="9"/>
            <color indexed="81"/>
            <rFont val="Tahoma"/>
            <charset val="1"/>
          </rPr>
          <t>Fyll tillverkningsår= årsmodell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" authorId="0" shapeId="0" xr:uid="{3F49C8D9-6AAD-4BBB-8575-65E88C56AD9A}">
      <text>
        <r>
          <rPr>
            <b/>
            <sz val="9"/>
            <color indexed="81"/>
            <rFont val="Tahoma"/>
            <charset val="1"/>
          </rPr>
          <t>Fyll maskinens effekt i kW</t>
        </r>
      </text>
    </comment>
    <comment ref="G10" authorId="0" shapeId="0" xr:uid="{DF26243A-A8C5-4715-9C03-7CF212BCE578}">
      <text>
        <r>
          <rPr>
            <b/>
            <sz val="9"/>
            <color indexed="81"/>
            <rFont val="Tahoma"/>
            <charset val="1"/>
          </rPr>
          <t>Fyll i Euro- eller stegklass.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0" authorId="2" shapeId="0" xr:uid="{00000000-0006-0000-0000-000002000000}">
      <text>
        <r>
          <rPr>
            <b/>
            <sz val="9"/>
            <color indexed="81"/>
            <rFont val="Tahoma"/>
            <family val="2"/>
          </rPr>
          <t>Fyll i förval</t>
        </r>
      </text>
    </comment>
    <comment ref="I10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Ange typ av drivmedel: tex
Diesel MK1 (inom reduktionsplikten)
Bensin MK1 (inom reduktionsplikten)
Diesel Mk3 (inom reduktionsplikten)
Alkylatbensin
Naturgas/100 % fossil fordonsgas (gas)
Naturgas/100% fossil fordonsgas (flytande)
El från ej förnybara källor
Vätgas från ej förnybara källor
HVO 100%
RME eller annan FAME 100%
E85
ED95
Biogas/fordonsgas (gas)
Biogas 100% förnybar (flytande9
Fordonsgas mix (flytande)
El från förnybara energikällor
Vätgas från förnybara källor
</t>
        </r>
      </text>
    </comment>
    <comment ref="J10" authorId="0" shapeId="0" xr:uid="{C219DA5D-A017-4CA6-A9BA-85104A36AC80}">
      <text>
        <r>
          <rPr>
            <b/>
            <sz val="9"/>
            <color indexed="81"/>
            <rFont val="Tahoma"/>
            <charset val="1"/>
          </rPr>
          <t>Fyll i namn</t>
        </r>
      </text>
    </comment>
    <comment ref="K10" authorId="0" shapeId="0" xr:uid="{D8E1F55D-BC75-48D5-885B-722F23DEC71F}">
      <text>
        <r>
          <rPr>
            <b/>
            <sz val="9"/>
            <color indexed="81"/>
            <rFont val="Tahoma"/>
            <charset val="1"/>
          </rPr>
          <t>Fyll i ja eller nej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0" authorId="0" shapeId="0" xr:uid="{FD672FF4-A163-4675-9908-27E599A2ECED}">
      <text>
        <r>
          <rPr>
            <b/>
            <sz val="9"/>
            <color indexed="81"/>
            <rFont val="Tahoma"/>
          </rPr>
          <t>Tex om fordon/maskin har dispens.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<sst xmlns="http://schemas.openxmlformats.org/spreadsheetml/2006/main" count="47" uniqueCount="47">
  <si>
    <r>
      <t>Förteckning uppdaterad av</t>
    </r>
    <r>
      <rPr>
        <b/>
        <sz val="11"/>
        <color theme="1"/>
        <rFont val="Calibri"/>
        <family val="2"/>
        <scheme val="minor"/>
      </rPr>
      <t xml:space="preserve"> Entreprenör</t>
    </r>
    <r>
      <rPr>
        <sz val="11"/>
        <color theme="1"/>
        <rFont val="Calibri"/>
        <family val="2"/>
        <scheme val="minor"/>
      </rPr>
      <t xml:space="preserve"> (datum/signatur/namn):</t>
    </r>
  </si>
  <si>
    <t>20ÅÅ-MM-DD</t>
  </si>
  <si>
    <t>Signatur/Namn</t>
  </si>
  <si>
    <t>Information</t>
  </si>
  <si>
    <t>Entreprenad/område:</t>
  </si>
  <si>
    <r>
      <t xml:space="preserve">1. Listan fylls i av entreprenör vid entreprenadstart. </t>
    </r>
    <r>
      <rPr>
        <b/>
        <sz val="11"/>
        <color theme="1"/>
        <rFont val="Calibri"/>
        <family val="2"/>
        <scheme val="minor"/>
      </rPr>
      <t>Entreprenören</t>
    </r>
    <r>
      <rPr>
        <sz val="11"/>
        <color theme="1"/>
        <rFont val="Calibri"/>
        <family val="2"/>
        <scheme val="minor"/>
      </rPr>
      <t xml:space="preserve"> uppdaterar den löpande vid förändringar under entreprenaden och delger beställaren.</t>
    </r>
  </si>
  <si>
    <t>Entreprenör:</t>
  </si>
  <si>
    <t>2. För maskiner som inte är registrerade som motorfordon anges istället beteckning t.ex. serienummer.</t>
  </si>
  <si>
    <t>Entreprenörens Ombud:</t>
  </si>
  <si>
    <t>3. Lista över hydraulvätskor som uppfyller miljöegenskapskraven i Svensk Standard  SS155434 finns på  https://www.sp.se/km/hydraul</t>
  </si>
  <si>
    <t>Entreprenörens Platschef:</t>
  </si>
  <si>
    <t>Beställarens Ombud:</t>
  </si>
  <si>
    <t>Beställarens Projektledare/Planeringsledare:</t>
  </si>
  <si>
    <t>Beställarens Byggledare;</t>
  </si>
  <si>
    <t>Årsmodell</t>
  </si>
  <si>
    <t>Miljöklass</t>
  </si>
  <si>
    <t>Hydraulvätska</t>
  </si>
  <si>
    <t>Modell</t>
  </si>
  <si>
    <t>Fabrikat</t>
  </si>
  <si>
    <t>Fordonstyp/Maskintyp</t>
  </si>
  <si>
    <t>Reg.nr/id.nr</t>
  </si>
  <si>
    <t>kW</t>
  </si>
  <si>
    <t>Eventuell ytterligare information om fordon/arbetsmaksin, tex användningsområde</t>
  </si>
  <si>
    <t>Uppfyller miljöegenskapskrav enligt SS 155434</t>
  </si>
  <si>
    <t>Förteckning över fordon, arbetsmaskiner och hydraulvätska (i förekommande fall)</t>
  </si>
  <si>
    <t>4. Uppgift om miljökravsegenskaper för hydraulvätska anges endast om det ställs krav på miljöanpassad hydraulvätska</t>
  </si>
  <si>
    <t>Drivlina</t>
  </si>
  <si>
    <t>Drivmedel</t>
  </si>
  <si>
    <t>Nollutsläppsfordon/-arbetsmaskiner/-TSA</t>
  </si>
  <si>
    <t xml:space="preserve">Lätta 
lastbilar </t>
  </si>
  <si>
    <t xml:space="preserve">Tunga 
lastbilar </t>
  </si>
  <si>
    <t>Arbets-
maskiner &amp; 
TSA</t>
  </si>
  <si>
    <t xml:space="preserve">Spårgående 
arbets-
maskiner </t>
  </si>
  <si>
    <t>Kontraktsår</t>
  </si>
  <si>
    <t>Kraven för nollutsläppsfordon/-arbetsmaskin/-TSA ska mätas som andel av totalt antal fordon/- arbetsmaskiner/-TSA i respektive grupp och avser kontraktsår. 
Kontraktsår innebär att kravnivån för det  året som kontraktet startar gäller för fordon/arbetsmaskiner/TSA under hela kontraktsperioden.</t>
  </si>
  <si>
    <t>Totalt antal fordon/arbetsmaskiner/TSA</t>
  </si>
  <si>
    <t>Laddhybrid</t>
  </si>
  <si>
    <t>Förbränningsmotor utan gas</t>
  </si>
  <si>
    <t>Förbränningsmotor m gas</t>
  </si>
  <si>
    <t>Kravuppfyllnad, andel  (%)</t>
  </si>
  <si>
    <t>Kontraktsår:</t>
  </si>
  <si>
    <t>Personbilar</t>
  </si>
  <si>
    <t>El (inkl vätgas, bränslecell)</t>
  </si>
  <si>
    <t>Faktor:</t>
  </si>
  <si>
    <t>Elhybrid*</t>
  </si>
  <si>
    <t>*Elhybrid faktor 0,25 räknas endast för tunga lastbilar/arbetsmaskiner/TSA.</t>
  </si>
  <si>
    <t>Kontraktsår fylls i för utvärdering av kraven på Nollutsläppsfordon/-arbetsmaskiner/-TSA (se flik2).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</si>
</sst>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4">
    <xf numFmtId="0" fontId="0" fillId="0" borderId="0" xfId="0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9" fillId="0" borderId="0" xfId="0" applyFont="1"/>
    <xf numFmtId="0" fontId="12" fillId="0" borderId="0" xfId="0" applyFont="1"/>
    <xf numFmtId="0" fontId="0" fillId="5" borderId="7" xfId="0" applyFill="1" applyBorder="1"/>
    <xf numFmtId="0" fontId="0" fillId="5" borderId="8" xfId="0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0" fillId="5" borderId="3" xfId="0" applyFill="1" applyBorder="1"/>
    <xf numFmtId="0" fontId="0" fillId="5" borderId="0" xfId="0" applyFill="1"/>
    <xf numFmtId="0" fontId="12" fillId="5" borderId="0" xfId="0" applyFont="1" applyFill="1"/>
    <xf numFmtId="0" fontId="12" fillId="5" borderId="10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2" fillId="5" borderId="12" xfId="0" applyFont="1" applyFill="1" applyBorder="1"/>
    <xf numFmtId="0" fontId="12" fillId="5" borderId="13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12" fillId="6" borderId="6" xfId="0" applyFont="1" applyFill="1" applyBorder="1"/>
    <xf numFmtId="0" fontId="12" fillId="6" borderId="14" xfId="0" applyFont="1" applyFill="1" applyBorder="1"/>
    <xf numFmtId="0" fontId="0" fillId="0" borderId="0" xfId="0" applyAlignment="1">
      <alignment horizontal="left" wrapText="1"/>
    </xf>
    <xf numFmtId="0" fontId="6" fillId="3" borderId="1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0" xfId="0" applyBorder="1"/>
    <xf numFmtId="0" fontId="6" fillId="0" borderId="7" xfId="0" applyFont="1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15" fillId="0" borderId="0" xfId="0" applyFont="1"/>
    <xf numFmtId="1" fontId="0" fillId="4" borderId="1" xfId="0" applyNumberFormat="1" applyFill="1" applyBorder="1"/>
    <xf numFmtId="0" fontId="0" fillId="7" borderId="1" xfId="0" applyFill="1" applyBorder="1"/>
    <xf numFmtId="0" fontId="6" fillId="3" borderId="1" xfId="0" applyFont="1" applyFill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5" xfId="0" applyBorder="1"/>
    <xf numFmtId="0" fontId="6" fillId="8" borderId="5" xfId="0" applyFont="1" applyFill="1" applyBorder="1" applyAlignment="1">
      <alignment horizontal="left"/>
    </xf>
    <xf numFmtId="0" fontId="2" fillId="8" borderId="14" xfId="0" applyFont="1" applyFill="1" applyBorder="1" applyAlignment="1">
      <alignment horizontal="left"/>
    </xf>
  </cellXfs>
  <cellStyles count="2">
    <cellStyle name="Bra" xfId="1" builtinId="26"/>
    <cellStyle name="Normal" xfId="0" builtinId="0"/>
  </cellStyles>
  <dxfs count="3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1</xdr:row>
      <xdr:rowOff>114299</xdr:rowOff>
    </xdr:from>
    <xdr:to>
      <xdr:col>18</xdr:col>
      <xdr:colOff>142875</xdr:colOff>
      <xdr:row>30</xdr:row>
      <xdr:rowOff>87334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D9A6631-42C6-B8E5-7520-FC897777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304799"/>
          <a:ext cx="6229350" cy="64500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-ad-02\userfolders$\krister.antoniusson\Desktop\Samir%20och%20kr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donslista"/>
      <sheetName val="Blad2"/>
    </sheetNames>
    <sheetDataSet>
      <sheetData sheetId="0"/>
      <sheetData sheetId="1">
        <row r="2">
          <cell r="B2" t="str">
            <v>Personbil</v>
          </cell>
          <cell r="C2" t="str">
            <v>Steg I</v>
          </cell>
          <cell r="D2" t="str">
            <v>Bensin Mk1</v>
          </cell>
        </row>
        <row r="3">
          <cell r="B3" t="str">
            <v>Fyrhjuling</v>
          </cell>
          <cell r="C3" t="str">
            <v>Steg II</v>
          </cell>
          <cell r="D3" t="str">
            <v>Diesel Mk1</v>
          </cell>
        </row>
        <row r="4">
          <cell r="B4" t="str">
            <v>Hjullastare</v>
          </cell>
          <cell r="C4" t="str">
            <v>Steg III</v>
          </cell>
          <cell r="D4" t="str">
            <v>Farmartank (kvitton redovisas)</v>
          </cell>
        </row>
        <row r="5">
          <cell r="B5" t="str">
            <v>Lätt lastbil</v>
          </cell>
          <cell r="C5" t="str">
            <v>Steg IV</v>
          </cell>
          <cell r="D5" t="str">
            <v>Gas</v>
          </cell>
        </row>
        <row r="6">
          <cell r="B6" t="str">
            <v>Motorredskap</v>
          </cell>
          <cell r="C6" t="str">
            <v>Euro I</v>
          </cell>
          <cell r="D6" t="str">
            <v>Övrigt (anges under Notering)</v>
          </cell>
        </row>
        <row r="7">
          <cell r="B7" t="str">
            <v>Redskapsbärare</v>
          </cell>
          <cell r="C7" t="str">
            <v>Euro II</v>
          </cell>
        </row>
        <row r="8">
          <cell r="B8" t="str">
            <v>Sopmaskin</v>
          </cell>
          <cell r="C8" t="str">
            <v>Euro III</v>
          </cell>
        </row>
        <row r="9">
          <cell r="B9" t="str">
            <v>Traktor (liten)</v>
          </cell>
          <cell r="C9" t="str">
            <v>Euro IV</v>
          </cell>
        </row>
        <row r="10">
          <cell r="B10" t="str">
            <v>Traktor (mellanstor)</v>
          </cell>
          <cell r="C10" t="str">
            <v>Euro V</v>
          </cell>
        </row>
        <row r="11">
          <cell r="B11" t="str">
            <v>Traktor (stor)</v>
          </cell>
          <cell r="C11" t="str">
            <v>Euro VI</v>
          </cell>
        </row>
        <row r="12">
          <cell r="B12" t="str">
            <v>Traktor (extra stor)</v>
          </cell>
          <cell r="C12" t="str">
            <v>Emission CO2 &lt; 200g/km</v>
          </cell>
        </row>
        <row r="13">
          <cell r="B13" t="str">
            <v>Övrigt (anges under Notering)</v>
          </cell>
          <cell r="C13" t="str">
            <v>Emission CO2 &lt; 250g/km</v>
          </cell>
        </row>
        <row r="14">
          <cell r="C14" t="str">
            <v>Övrigt (anges under Notering)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690B6-5CAB-4BF0-A27D-AAC99C306A50}" name="Fordonsförteckning" displayName="Fordonsförteckning" ref="A10:L60" totalsRowShown="0" headerRowDxfId="31" dataDxfId="29" headerRowBorderDxfId="30" tableBorderDxfId="28" totalsRowBorderDxfId="27">
  <autoFilter ref="A10:L60" xr:uid="{F42690B6-5CAB-4BF0-A27D-AAC99C306A50}"/>
  <tableColumns count="12">
    <tableColumn id="1" xr3:uid="{6F0A678D-6137-4F4D-B2F4-709752004C76}" name="Fabrikat" dataDxfId="26"/>
    <tableColumn id="2" xr3:uid="{978A44BF-4375-4664-A3A4-ECB4E474380A}" name="Fordonstyp/Maskintyp" dataDxfId="25"/>
    <tableColumn id="3" xr3:uid="{0AA3E8E4-CF60-4A0E-9D40-238704AD938F}" name="Reg.nr/id.nr" dataDxfId="24"/>
    <tableColumn id="4" xr3:uid="{329BE3C5-2AF1-4AD0-A696-3F96ACBC20C2}" name="Modell" dataDxfId="23"/>
    <tableColumn id="5" xr3:uid="{33ECB822-868A-41D7-BDDD-81F0148795F9}" name="Årsmodell" dataDxfId="22"/>
    <tableColumn id="6" xr3:uid="{8C45B1D9-0480-4F18-998C-903D2FA532B6}" name="kW" dataDxfId="21"/>
    <tableColumn id="7" xr3:uid="{BF1DF2F8-1DD5-467E-AAD9-1C8FCEEEA6EE}" name="Miljöklass" dataDxfId="20"/>
    <tableColumn id="8" xr3:uid="{3288354C-E461-4FDB-A418-3FA794529788}" name="Drivlina" dataDxfId="19"/>
    <tableColumn id="9" xr3:uid="{D41BC8FE-E823-41FD-B03D-7CC9B754AD59}" name="Drivmedel" dataDxfId="18"/>
    <tableColumn id="10" xr3:uid="{395B3227-6AF8-4031-BB3A-6E53D1320A64}" name="Hydraulvätska" dataDxfId="17"/>
    <tableColumn id="11" xr3:uid="{DDD1AD81-4812-42F5-995B-A2012BC6749C}" name="Uppfyller miljöegenskapskrav enligt SS 155434" dataDxfId="16"/>
    <tableColumn id="12" xr3:uid="{828027F8-99DA-4C67-B347-5A35A236A755}" name="Eventuell ytterligare information om fordon/arbetsmaksin, tex användningsområde" dataDxf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showGridLines="0" tabSelected="1" zoomScaleNormal="100" workbookViewId="0">
      <selection activeCell="E9" sqref="E9:M9"/>
    </sheetView>
  </sheetViews>
  <sheetFormatPr defaultRowHeight="15" x14ac:dyDescent="0.25"/>
  <cols>
    <col min="1" max="1" width="36.85546875" customWidth="1"/>
    <col min="2" max="2" width="40.140625" customWidth="1"/>
    <col min="3" max="3" width="17.7109375" customWidth="1"/>
    <col min="4" max="4" width="20.42578125" customWidth="1"/>
    <col min="5" max="5" width="13" customWidth="1"/>
    <col min="6" max="6" width="14.140625" customWidth="1"/>
    <col min="7" max="9" width="14.5703125" customWidth="1"/>
    <col min="10" max="10" width="16.7109375" customWidth="1"/>
    <col min="11" max="11" width="44" customWidth="1"/>
    <col min="12" max="12" width="54.85546875" customWidth="1"/>
    <col min="13" max="13" width="2.42578125" customWidth="1"/>
    <col min="14" max="14" width="21.28515625" customWidth="1"/>
    <col min="17" max="17" width="9.140625" hidden="1" customWidth="1"/>
  </cols>
  <sheetData>
    <row r="1" spans="1:13" ht="38.25" customHeight="1" x14ac:dyDescent="0.25">
      <c r="A1" s="62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30" x14ac:dyDescent="0.25">
      <c r="A2" s="2" t="s">
        <v>0</v>
      </c>
      <c r="B2" s="5" t="s">
        <v>1</v>
      </c>
      <c r="C2" s="64" t="s">
        <v>2</v>
      </c>
      <c r="D2" s="64"/>
      <c r="E2" s="65" t="s">
        <v>3</v>
      </c>
      <c r="F2" s="66"/>
      <c r="G2" s="66"/>
      <c r="H2" s="66"/>
      <c r="I2" s="66"/>
      <c r="J2" s="66"/>
      <c r="K2" s="66"/>
      <c r="L2" s="66"/>
      <c r="M2" s="66"/>
    </row>
    <row r="3" spans="1:13" ht="33.75" customHeight="1" x14ac:dyDescent="0.25">
      <c r="A3" s="1" t="s">
        <v>4</v>
      </c>
      <c r="B3" s="67"/>
      <c r="C3" s="67"/>
      <c r="D3" s="67"/>
      <c r="E3" s="69" t="s">
        <v>5</v>
      </c>
      <c r="F3" s="70"/>
      <c r="G3" s="70"/>
      <c r="H3" s="70"/>
      <c r="I3" s="70"/>
      <c r="J3" s="70"/>
      <c r="K3" s="70"/>
      <c r="L3" s="70"/>
      <c r="M3" s="70"/>
    </row>
    <row r="4" spans="1:13" ht="18.600000000000001" customHeight="1" x14ac:dyDescent="0.25">
      <c r="A4" s="1" t="s">
        <v>6</v>
      </c>
      <c r="B4" s="68"/>
      <c r="C4" s="68"/>
      <c r="D4" s="68"/>
      <c r="E4" s="59" t="s">
        <v>7</v>
      </c>
      <c r="F4" s="60"/>
      <c r="G4" s="60"/>
      <c r="H4" s="60"/>
      <c r="I4" s="60"/>
      <c r="J4" s="60"/>
      <c r="K4" s="60"/>
      <c r="L4" s="60"/>
      <c r="M4" s="60"/>
    </row>
    <row r="5" spans="1:13" ht="18.600000000000001" customHeight="1" x14ac:dyDescent="0.25">
      <c r="A5" s="1" t="s">
        <v>8</v>
      </c>
      <c r="B5" s="68"/>
      <c r="C5" s="68"/>
      <c r="D5" s="68"/>
      <c r="E5" s="59" t="s">
        <v>9</v>
      </c>
      <c r="F5" s="60"/>
      <c r="G5" s="60"/>
      <c r="H5" s="60"/>
      <c r="I5" s="60"/>
      <c r="J5" s="60"/>
      <c r="K5" s="60"/>
      <c r="L5" s="60"/>
      <c r="M5" s="60"/>
    </row>
    <row r="6" spans="1:13" ht="18.600000000000001" customHeight="1" x14ac:dyDescent="0.25">
      <c r="A6" s="1" t="s">
        <v>10</v>
      </c>
      <c r="B6" s="68"/>
      <c r="C6" s="68"/>
      <c r="D6" s="68"/>
      <c r="E6" s="59" t="s">
        <v>25</v>
      </c>
      <c r="F6" s="60"/>
      <c r="G6" s="60"/>
      <c r="H6" s="60"/>
      <c r="I6" s="60"/>
      <c r="J6" s="60"/>
      <c r="K6" s="60"/>
      <c r="L6" s="60"/>
      <c r="M6" s="60"/>
    </row>
    <row r="7" spans="1:13" ht="18.600000000000001" customHeight="1" x14ac:dyDescent="0.25">
      <c r="A7" s="1" t="s">
        <v>11</v>
      </c>
      <c r="B7" s="67"/>
      <c r="C7" s="67"/>
      <c r="D7" s="67"/>
      <c r="E7" s="59"/>
      <c r="F7" s="60"/>
      <c r="G7" s="60"/>
      <c r="H7" s="60"/>
      <c r="I7" s="60"/>
      <c r="J7" s="60"/>
      <c r="K7" s="60"/>
      <c r="L7" s="60"/>
      <c r="M7" s="60"/>
    </row>
    <row r="8" spans="1:13" ht="18.600000000000001" customHeight="1" x14ac:dyDescent="0.25">
      <c r="A8" s="2" t="s">
        <v>12</v>
      </c>
      <c r="E8" s="56" t="s">
        <v>40</v>
      </c>
      <c r="F8" s="72"/>
      <c r="G8" s="73"/>
      <c r="H8" s="57" t="s">
        <v>46</v>
      </c>
      <c r="I8" s="58"/>
      <c r="J8" s="58"/>
      <c r="K8" s="58"/>
      <c r="L8" s="29"/>
      <c r="M8" s="29"/>
    </row>
    <row r="9" spans="1:13" ht="18.600000000000001" customHeight="1" thickBot="1" x14ac:dyDescent="0.3">
      <c r="A9" s="32" t="s">
        <v>13</v>
      </c>
      <c r="B9" s="71"/>
      <c r="C9" s="71"/>
      <c r="D9" s="71"/>
      <c r="E9" s="59"/>
      <c r="F9" s="60"/>
      <c r="G9" s="60"/>
      <c r="H9" s="60"/>
      <c r="I9" s="60"/>
      <c r="J9" s="60"/>
      <c r="K9" s="60"/>
      <c r="L9" s="60"/>
      <c r="M9" s="61"/>
    </row>
    <row r="10" spans="1:13" ht="48.6" customHeight="1" x14ac:dyDescent="0.25">
      <c r="A10" s="30" t="s">
        <v>18</v>
      </c>
      <c r="B10" s="3" t="s">
        <v>19</v>
      </c>
      <c r="C10" s="3" t="s">
        <v>20</v>
      </c>
      <c r="D10" s="3" t="s">
        <v>17</v>
      </c>
      <c r="E10" s="3" t="s">
        <v>14</v>
      </c>
      <c r="F10" s="3" t="s">
        <v>21</v>
      </c>
      <c r="G10" s="3" t="s">
        <v>15</v>
      </c>
      <c r="H10" s="3" t="s">
        <v>26</v>
      </c>
      <c r="I10" s="3" t="s">
        <v>27</v>
      </c>
      <c r="J10" s="3" t="s">
        <v>16</v>
      </c>
      <c r="K10" s="4" t="s">
        <v>23</v>
      </c>
      <c r="L10" s="31" t="s">
        <v>22</v>
      </c>
    </row>
    <row r="11" spans="1:13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1:13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3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3" x14ac:dyDescent="0.25">
      <c r="A14" s="36"/>
      <c r="B14" s="34"/>
      <c r="C14" s="37"/>
      <c r="D14" s="37"/>
      <c r="E14" s="37"/>
      <c r="F14" s="37"/>
      <c r="G14" s="37"/>
      <c r="H14" s="34"/>
      <c r="I14" s="34"/>
      <c r="J14" s="37"/>
      <c r="K14" s="37"/>
      <c r="L14" s="38"/>
    </row>
    <row r="15" spans="1:13" x14ac:dyDescent="0.25">
      <c r="A15" s="36"/>
      <c r="B15" s="34"/>
      <c r="C15" s="37"/>
      <c r="D15" s="37"/>
      <c r="E15" s="37"/>
      <c r="F15" s="37"/>
      <c r="G15" s="37"/>
      <c r="H15" s="34"/>
      <c r="I15" s="34"/>
      <c r="J15" s="37"/>
      <c r="K15" s="37"/>
      <c r="L15" s="38"/>
    </row>
    <row r="16" spans="1:13" x14ac:dyDescent="0.25">
      <c r="A16" s="36"/>
      <c r="B16" s="34"/>
      <c r="C16" s="37"/>
      <c r="D16" s="37"/>
      <c r="E16" s="37"/>
      <c r="F16" s="37"/>
      <c r="G16" s="37"/>
      <c r="H16" s="34"/>
      <c r="I16" s="34"/>
      <c r="J16" s="37"/>
      <c r="K16" s="37"/>
      <c r="L16" s="38"/>
    </row>
    <row r="17" spans="1:12" x14ac:dyDescent="0.25">
      <c r="A17" s="36"/>
      <c r="B17" s="34"/>
      <c r="C17" s="37"/>
      <c r="D17" s="37"/>
      <c r="E17" s="37"/>
      <c r="F17" s="37"/>
      <c r="G17" s="37"/>
      <c r="H17" s="34"/>
      <c r="I17" s="34"/>
      <c r="J17" s="37"/>
      <c r="K17" s="37"/>
      <c r="L17" s="38"/>
    </row>
    <row r="18" spans="1:12" x14ac:dyDescent="0.25">
      <c r="A18" s="36"/>
      <c r="B18" s="34"/>
      <c r="C18" s="37"/>
      <c r="D18" s="37"/>
      <c r="E18" s="37"/>
      <c r="F18" s="37"/>
      <c r="G18" s="37"/>
      <c r="H18" s="34"/>
      <c r="I18" s="34"/>
      <c r="J18" s="37"/>
      <c r="K18" s="37"/>
      <c r="L18" s="38"/>
    </row>
    <row r="19" spans="1:12" x14ac:dyDescent="0.25">
      <c r="A19" s="36"/>
      <c r="B19" s="34"/>
      <c r="C19" s="37"/>
      <c r="D19" s="37"/>
      <c r="E19" s="37"/>
      <c r="F19" s="37"/>
      <c r="G19" s="37"/>
      <c r="H19" s="34"/>
      <c r="I19" s="34"/>
      <c r="J19" s="37"/>
      <c r="K19" s="37"/>
      <c r="L19" s="38"/>
    </row>
    <row r="20" spans="1:12" x14ac:dyDescent="0.25">
      <c r="A20" s="36"/>
      <c r="B20" s="34"/>
      <c r="C20" s="37"/>
      <c r="D20" s="37"/>
      <c r="E20" s="37"/>
      <c r="F20" s="37"/>
      <c r="G20" s="37"/>
      <c r="H20" s="34"/>
      <c r="I20" s="34"/>
      <c r="J20" s="37"/>
      <c r="K20" s="37"/>
      <c r="L20" s="38"/>
    </row>
    <row r="21" spans="1:12" x14ac:dyDescent="0.25">
      <c r="A21" s="36"/>
      <c r="B21" s="34"/>
      <c r="C21" s="37"/>
      <c r="D21" s="37"/>
      <c r="E21" s="37"/>
      <c r="F21" s="37"/>
      <c r="G21" s="37"/>
      <c r="H21" s="34"/>
      <c r="I21" s="34"/>
      <c r="J21" s="37"/>
      <c r="K21" s="37"/>
      <c r="L21" s="38"/>
    </row>
    <row r="22" spans="1:12" x14ac:dyDescent="0.25">
      <c r="A22" s="36"/>
      <c r="B22" s="34"/>
      <c r="C22" s="37"/>
      <c r="D22" s="37"/>
      <c r="E22" s="37"/>
      <c r="F22" s="37"/>
      <c r="G22" s="37"/>
      <c r="H22" s="34"/>
      <c r="I22" s="34"/>
      <c r="J22" s="37"/>
      <c r="K22" s="37"/>
      <c r="L22" s="38"/>
    </row>
    <row r="23" spans="1:12" x14ac:dyDescent="0.25">
      <c r="A23" s="39"/>
      <c r="B23" s="34"/>
      <c r="C23" s="40"/>
      <c r="D23" s="40"/>
      <c r="E23" s="40"/>
      <c r="F23" s="40"/>
      <c r="G23" s="40"/>
      <c r="H23" s="34"/>
      <c r="I23" s="34"/>
      <c r="J23" s="40"/>
      <c r="K23" s="40"/>
      <c r="L23" s="41"/>
    </row>
    <row r="24" spans="1:12" x14ac:dyDescent="0.25">
      <c r="A24" s="36"/>
      <c r="B24" s="34"/>
      <c r="C24" s="37"/>
      <c r="D24" s="37"/>
      <c r="E24" s="37"/>
      <c r="F24" s="37"/>
      <c r="G24" s="37"/>
      <c r="H24" s="34"/>
      <c r="I24" s="34"/>
      <c r="J24" s="37"/>
      <c r="K24" s="37"/>
      <c r="L24" s="38"/>
    </row>
    <row r="25" spans="1:12" x14ac:dyDescent="0.25">
      <c r="A25" s="36"/>
      <c r="B25" s="34"/>
      <c r="C25" s="37"/>
      <c r="D25" s="37"/>
      <c r="E25" s="37"/>
      <c r="F25" s="37"/>
      <c r="G25" s="37"/>
      <c r="H25" s="34"/>
      <c r="I25" s="34"/>
      <c r="J25" s="37"/>
      <c r="K25" s="37"/>
      <c r="L25" s="38"/>
    </row>
    <row r="26" spans="1:12" x14ac:dyDescent="0.25">
      <c r="A26" s="36"/>
      <c r="B26" s="34"/>
      <c r="C26" s="37"/>
      <c r="D26" s="37"/>
      <c r="E26" s="37"/>
      <c r="F26" s="37"/>
      <c r="G26" s="37"/>
      <c r="H26" s="34"/>
      <c r="I26" s="34"/>
      <c r="J26" s="37"/>
      <c r="K26" s="37"/>
      <c r="L26" s="38"/>
    </row>
    <row r="27" spans="1:12" x14ac:dyDescent="0.25">
      <c r="A27" s="36"/>
      <c r="B27" s="34"/>
      <c r="C27" s="37"/>
      <c r="D27" s="37"/>
      <c r="E27" s="37"/>
      <c r="F27" s="37"/>
      <c r="G27" s="37"/>
      <c r="H27" s="34"/>
      <c r="I27" s="37"/>
      <c r="J27" s="37"/>
      <c r="K27" s="37"/>
      <c r="L27" s="38"/>
    </row>
    <row r="28" spans="1:12" x14ac:dyDescent="0.25">
      <c r="A28" s="36"/>
      <c r="B28" s="34"/>
      <c r="C28" s="37"/>
      <c r="D28" s="37"/>
      <c r="E28" s="37"/>
      <c r="F28" s="37"/>
      <c r="G28" s="37"/>
      <c r="H28" s="34"/>
      <c r="I28" s="37"/>
      <c r="J28" s="37"/>
      <c r="K28" s="37"/>
      <c r="L28" s="38"/>
    </row>
    <row r="29" spans="1:12" x14ac:dyDescent="0.25">
      <c r="A29" s="36"/>
      <c r="B29" s="34"/>
      <c r="C29" s="37"/>
      <c r="D29" s="37"/>
      <c r="E29" s="37"/>
      <c r="F29" s="37"/>
      <c r="G29" s="37"/>
      <c r="H29" s="34"/>
      <c r="I29" s="37"/>
      <c r="J29" s="37"/>
      <c r="K29" s="37"/>
      <c r="L29" s="38"/>
    </row>
    <row r="30" spans="1:12" x14ac:dyDescent="0.25">
      <c r="A30" s="36"/>
      <c r="B30" s="34"/>
      <c r="C30" s="37"/>
      <c r="D30" s="37"/>
      <c r="E30" s="37"/>
      <c r="F30" s="37"/>
      <c r="G30" s="37"/>
      <c r="H30" s="34"/>
      <c r="I30" s="37"/>
      <c r="J30" s="37"/>
      <c r="K30" s="37"/>
      <c r="L30" s="38"/>
    </row>
    <row r="31" spans="1:12" x14ac:dyDescent="0.25">
      <c r="A31" s="36"/>
      <c r="B31" s="34"/>
      <c r="C31" s="37"/>
      <c r="D31" s="37"/>
      <c r="E31" s="37"/>
      <c r="F31" s="37"/>
      <c r="G31" s="37"/>
      <c r="H31" s="34"/>
      <c r="I31" s="37"/>
      <c r="J31" s="37"/>
      <c r="K31" s="37"/>
      <c r="L31" s="38"/>
    </row>
    <row r="32" spans="1:12" x14ac:dyDescent="0.25">
      <c r="A32" s="36"/>
      <c r="B32" s="34"/>
      <c r="C32" s="37"/>
      <c r="D32" s="37"/>
      <c r="E32" s="37"/>
      <c r="F32" s="37"/>
      <c r="G32" s="37"/>
      <c r="H32" s="34"/>
      <c r="I32" s="37"/>
      <c r="J32" s="37"/>
      <c r="K32" s="37"/>
      <c r="L32" s="38"/>
    </row>
    <row r="33" spans="1:12" x14ac:dyDescent="0.25">
      <c r="A33" s="36"/>
      <c r="B33" s="34"/>
      <c r="C33" s="37"/>
      <c r="D33" s="37"/>
      <c r="E33" s="37"/>
      <c r="F33" s="37"/>
      <c r="G33" s="37"/>
      <c r="H33" s="34"/>
      <c r="I33" s="37"/>
      <c r="J33" s="37"/>
      <c r="K33" s="37"/>
      <c r="L33" s="38"/>
    </row>
    <row r="34" spans="1:12" x14ac:dyDescent="0.25">
      <c r="A34" s="36"/>
      <c r="B34" s="34"/>
      <c r="C34" s="37"/>
      <c r="D34" s="37"/>
      <c r="E34" s="37"/>
      <c r="F34" s="37"/>
      <c r="G34" s="37"/>
      <c r="H34" s="34"/>
      <c r="I34" s="37"/>
      <c r="J34" s="37"/>
      <c r="K34" s="37"/>
      <c r="L34" s="38"/>
    </row>
    <row r="35" spans="1:12" x14ac:dyDescent="0.25">
      <c r="A35" s="36"/>
      <c r="B35" s="34"/>
      <c r="C35" s="37"/>
      <c r="D35" s="37"/>
      <c r="E35" s="37"/>
      <c r="F35" s="37"/>
      <c r="G35" s="37"/>
      <c r="H35" s="34"/>
      <c r="I35" s="37"/>
      <c r="J35" s="37"/>
      <c r="K35" s="37"/>
      <c r="L35" s="38"/>
    </row>
    <row r="36" spans="1:12" x14ac:dyDescent="0.25">
      <c r="A36" s="36"/>
      <c r="B36" s="34"/>
      <c r="C36" s="37"/>
      <c r="D36" s="37"/>
      <c r="E36" s="37"/>
      <c r="F36" s="37"/>
      <c r="G36" s="37"/>
      <c r="H36" s="34"/>
      <c r="I36" s="37"/>
      <c r="J36" s="37"/>
      <c r="K36" s="37"/>
      <c r="L36" s="38"/>
    </row>
    <row r="37" spans="1:12" x14ac:dyDescent="0.25">
      <c r="A37" s="36"/>
      <c r="B37" s="34"/>
      <c r="C37" s="37"/>
      <c r="D37" s="37"/>
      <c r="E37" s="37"/>
      <c r="F37" s="37"/>
      <c r="G37" s="37"/>
      <c r="H37" s="34"/>
      <c r="I37" s="37"/>
      <c r="J37" s="37"/>
      <c r="K37" s="37"/>
      <c r="L37" s="38"/>
    </row>
    <row r="38" spans="1:12" x14ac:dyDescent="0.25">
      <c r="A38" s="36"/>
      <c r="B38" s="34"/>
      <c r="C38" s="37"/>
      <c r="D38" s="37"/>
      <c r="E38" s="37"/>
      <c r="F38" s="37"/>
      <c r="G38" s="37"/>
      <c r="H38" s="34"/>
      <c r="I38" s="37"/>
      <c r="J38" s="37"/>
      <c r="K38" s="37"/>
      <c r="L38" s="38"/>
    </row>
    <row r="39" spans="1:12" x14ac:dyDescent="0.25">
      <c r="A39" s="36"/>
      <c r="B39" s="34"/>
      <c r="C39" s="37"/>
      <c r="D39" s="37"/>
      <c r="E39" s="37"/>
      <c r="F39" s="37"/>
      <c r="G39" s="37"/>
      <c r="H39" s="34"/>
      <c r="I39" s="37"/>
      <c r="J39" s="37"/>
      <c r="K39" s="37"/>
      <c r="L39" s="38"/>
    </row>
    <row r="40" spans="1:12" x14ac:dyDescent="0.25">
      <c r="A40" s="36"/>
      <c r="B40" s="34"/>
      <c r="C40" s="37"/>
      <c r="D40" s="37"/>
      <c r="E40" s="37"/>
      <c r="F40" s="37"/>
      <c r="G40" s="37"/>
      <c r="H40" s="34"/>
      <c r="I40" s="37"/>
      <c r="J40" s="37"/>
      <c r="K40" s="37"/>
      <c r="L40" s="38"/>
    </row>
    <row r="41" spans="1:12" x14ac:dyDescent="0.25">
      <c r="A41" s="36"/>
      <c r="B41" s="34"/>
      <c r="C41" s="37"/>
      <c r="D41" s="37"/>
      <c r="E41" s="37"/>
      <c r="F41" s="37"/>
      <c r="G41" s="37"/>
      <c r="H41" s="34"/>
      <c r="I41" s="37"/>
      <c r="J41" s="37"/>
      <c r="K41" s="37"/>
      <c r="L41" s="38"/>
    </row>
    <row r="42" spans="1:12" x14ac:dyDescent="0.25">
      <c r="A42" s="39"/>
      <c r="B42" s="34"/>
      <c r="C42" s="40"/>
      <c r="D42" s="40"/>
      <c r="E42" s="40"/>
      <c r="F42" s="40"/>
      <c r="G42" s="40"/>
      <c r="H42" s="34"/>
      <c r="I42" s="40"/>
      <c r="J42" s="40"/>
      <c r="K42" s="40"/>
      <c r="L42" s="41"/>
    </row>
    <row r="43" spans="1:12" x14ac:dyDescent="0.25">
      <c r="A43" s="36"/>
      <c r="B43" s="34"/>
      <c r="C43" s="37"/>
      <c r="D43" s="37"/>
      <c r="E43" s="37"/>
      <c r="F43" s="37"/>
      <c r="G43" s="37"/>
      <c r="H43" s="34"/>
      <c r="I43" s="37"/>
      <c r="J43" s="37"/>
      <c r="K43" s="37"/>
      <c r="L43" s="38"/>
    </row>
    <row r="44" spans="1:12" x14ac:dyDescent="0.25">
      <c r="A44" s="36"/>
      <c r="B44" s="34"/>
      <c r="C44" s="37"/>
      <c r="D44" s="37"/>
      <c r="E44" s="37"/>
      <c r="F44" s="37"/>
      <c r="G44" s="37"/>
      <c r="H44" s="34"/>
      <c r="I44" s="37"/>
      <c r="J44" s="37"/>
      <c r="K44" s="37"/>
      <c r="L44" s="38"/>
    </row>
    <row r="45" spans="1:12" x14ac:dyDescent="0.25">
      <c r="A45" s="36"/>
      <c r="B45" s="34"/>
      <c r="C45" s="37"/>
      <c r="D45" s="37"/>
      <c r="E45" s="37"/>
      <c r="F45" s="37"/>
      <c r="G45" s="37"/>
      <c r="H45" s="34"/>
      <c r="I45" s="37"/>
      <c r="J45" s="37"/>
      <c r="K45" s="37"/>
      <c r="L45" s="38"/>
    </row>
    <row r="46" spans="1:12" x14ac:dyDescent="0.25">
      <c r="A46" s="36"/>
      <c r="B46" s="34"/>
      <c r="C46" s="37"/>
      <c r="D46" s="37"/>
      <c r="E46" s="37"/>
      <c r="F46" s="37"/>
      <c r="G46" s="37"/>
      <c r="H46" s="34"/>
      <c r="I46" s="37"/>
      <c r="J46" s="37"/>
      <c r="K46" s="37"/>
      <c r="L46" s="38"/>
    </row>
    <row r="47" spans="1:12" x14ac:dyDescent="0.25">
      <c r="A47" s="36"/>
      <c r="B47" s="34"/>
      <c r="C47" s="37"/>
      <c r="D47" s="37"/>
      <c r="E47" s="37"/>
      <c r="F47" s="37"/>
      <c r="G47" s="37"/>
      <c r="H47" s="34"/>
      <c r="I47" s="37"/>
      <c r="J47" s="37"/>
      <c r="K47" s="37"/>
      <c r="L47" s="38"/>
    </row>
    <row r="48" spans="1:12" x14ac:dyDescent="0.25">
      <c r="A48" s="36"/>
      <c r="B48" s="34"/>
      <c r="C48" s="37"/>
      <c r="D48" s="37"/>
      <c r="E48" s="37"/>
      <c r="F48" s="37"/>
      <c r="G48" s="37"/>
      <c r="H48" s="34"/>
      <c r="I48" s="37"/>
      <c r="J48" s="37"/>
      <c r="K48" s="37"/>
      <c r="L48" s="38"/>
    </row>
    <row r="49" spans="1:12" x14ac:dyDescent="0.25">
      <c r="A49" s="36"/>
      <c r="B49" s="34"/>
      <c r="C49" s="37"/>
      <c r="D49" s="37"/>
      <c r="E49" s="37"/>
      <c r="F49" s="37"/>
      <c r="G49" s="37"/>
      <c r="H49" s="34"/>
      <c r="I49" s="37"/>
      <c r="J49" s="37"/>
      <c r="K49" s="37"/>
      <c r="L49" s="38"/>
    </row>
    <row r="50" spans="1:12" x14ac:dyDescent="0.25">
      <c r="A50" s="36"/>
      <c r="B50" s="34"/>
      <c r="C50" s="37"/>
      <c r="D50" s="37"/>
      <c r="E50" s="37"/>
      <c r="F50" s="37"/>
      <c r="G50" s="37"/>
      <c r="H50" s="34"/>
      <c r="I50" s="37"/>
      <c r="J50" s="37"/>
      <c r="K50" s="37"/>
      <c r="L50" s="38"/>
    </row>
    <row r="51" spans="1:12" x14ac:dyDescent="0.25">
      <c r="A51" s="36"/>
      <c r="B51" s="34"/>
      <c r="C51" s="37"/>
      <c r="D51" s="37"/>
      <c r="E51" s="37"/>
      <c r="F51" s="37"/>
      <c r="G51" s="37"/>
      <c r="H51" s="34"/>
      <c r="I51" s="37"/>
      <c r="J51" s="37"/>
      <c r="K51" s="37"/>
      <c r="L51" s="38"/>
    </row>
    <row r="52" spans="1:12" x14ac:dyDescent="0.25">
      <c r="A52" s="36"/>
      <c r="B52" s="34"/>
      <c r="C52" s="37"/>
      <c r="D52" s="37"/>
      <c r="E52" s="37"/>
      <c r="F52" s="37"/>
      <c r="G52" s="37"/>
      <c r="H52" s="34"/>
      <c r="I52" s="37"/>
      <c r="J52" s="37"/>
      <c r="K52" s="37"/>
      <c r="L52" s="38"/>
    </row>
    <row r="53" spans="1:12" x14ac:dyDescent="0.25">
      <c r="A53" s="36"/>
      <c r="B53" s="34"/>
      <c r="C53" s="37"/>
      <c r="D53" s="37"/>
      <c r="E53" s="37"/>
      <c r="F53" s="37"/>
      <c r="G53" s="37"/>
      <c r="H53" s="34"/>
      <c r="I53" s="37"/>
      <c r="J53" s="37"/>
      <c r="K53" s="37"/>
      <c r="L53" s="38"/>
    </row>
    <row r="54" spans="1:12" x14ac:dyDescent="0.25">
      <c r="A54" s="36"/>
      <c r="B54" s="34"/>
      <c r="C54" s="37"/>
      <c r="D54" s="37"/>
      <c r="E54" s="37"/>
      <c r="F54" s="37"/>
      <c r="G54" s="37"/>
      <c r="H54" s="34"/>
      <c r="I54" s="37"/>
      <c r="J54" s="37"/>
      <c r="K54" s="37"/>
      <c r="L54" s="38"/>
    </row>
    <row r="55" spans="1:12" x14ac:dyDescent="0.25">
      <c r="A55" s="36"/>
      <c r="B55" s="34"/>
      <c r="C55" s="37"/>
      <c r="D55" s="37"/>
      <c r="E55" s="37"/>
      <c r="F55" s="37"/>
      <c r="G55" s="37"/>
      <c r="H55" s="34"/>
      <c r="I55" s="37"/>
      <c r="J55" s="37"/>
      <c r="K55" s="37"/>
      <c r="L55" s="38"/>
    </row>
    <row r="56" spans="1:12" x14ac:dyDescent="0.25">
      <c r="A56" s="36"/>
      <c r="B56" s="34"/>
      <c r="C56" s="37"/>
      <c r="D56" s="37"/>
      <c r="E56" s="37"/>
      <c r="F56" s="37"/>
      <c r="G56" s="37"/>
      <c r="H56" s="34"/>
      <c r="I56" s="37"/>
      <c r="J56" s="37"/>
      <c r="K56" s="37"/>
      <c r="L56" s="38"/>
    </row>
    <row r="57" spans="1:12" x14ac:dyDescent="0.25">
      <c r="A57" s="36"/>
      <c r="B57" s="34"/>
      <c r="C57" s="37"/>
      <c r="D57" s="37"/>
      <c r="E57" s="37"/>
      <c r="F57" s="37"/>
      <c r="G57" s="37"/>
      <c r="H57" s="34"/>
      <c r="I57" s="37"/>
      <c r="J57" s="37"/>
      <c r="K57" s="37"/>
      <c r="L57" s="38"/>
    </row>
    <row r="58" spans="1:12" x14ac:dyDescent="0.25">
      <c r="A58" s="36"/>
      <c r="B58" s="34"/>
      <c r="C58" s="37"/>
      <c r="D58" s="37"/>
      <c r="E58" s="37"/>
      <c r="F58" s="37"/>
      <c r="G58" s="37"/>
      <c r="H58" s="34"/>
      <c r="I58" s="37"/>
      <c r="J58" s="37"/>
      <c r="K58" s="37"/>
      <c r="L58" s="38"/>
    </row>
    <row r="59" spans="1:12" x14ac:dyDescent="0.25">
      <c r="A59" s="36"/>
      <c r="B59" s="34"/>
      <c r="C59" s="37"/>
      <c r="D59" s="37"/>
      <c r="E59" s="37"/>
      <c r="F59" s="37"/>
      <c r="G59" s="37"/>
      <c r="H59" s="34"/>
      <c r="I59" s="37"/>
      <c r="J59" s="37"/>
      <c r="K59" s="37"/>
      <c r="L59" s="38"/>
    </row>
    <row r="60" spans="1:12" x14ac:dyDescent="0.25">
      <c r="A60" s="42"/>
      <c r="B60" s="34"/>
      <c r="C60" s="43"/>
      <c r="D60" s="43"/>
      <c r="E60" s="43"/>
      <c r="F60" s="43"/>
      <c r="G60" s="43"/>
      <c r="H60" s="34"/>
      <c r="I60" s="43"/>
      <c r="J60" s="43"/>
      <c r="K60" s="43"/>
      <c r="L60" s="44"/>
    </row>
  </sheetData>
  <mergeCells count="17">
    <mergeCell ref="B7:D7"/>
    <mergeCell ref="B9:D9"/>
    <mergeCell ref="B5:D5"/>
    <mergeCell ref="B6:D6"/>
    <mergeCell ref="F8:G8"/>
    <mergeCell ref="A1:M1"/>
    <mergeCell ref="C2:D2"/>
    <mergeCell ref="E2:M2"/>
    <mergeCell ref="B3:D3"/>
    <mergeCell ref="B4:D4"/>
    <mergeCell ref="E3:M3"/>
    <mergeCell ref="E4:M4"/>
    <mergeCell ref="H8:K8"/>
    <mergeCell ref="E5:M5"/>
    <mergeCell ref="E6:M6"/>
    <mergeCell ref="E7:M7"/>
    <mergeCell ref="E9:M9"/>
  </mergeCells>
  <phoneticPr fontId="0" type="noConversion"/>
  <dataValidations disablePrompts="1" count="2">
    <dataValidation type="list" errorStyle="warning" allowBlank="1" showInputMessage="1" showErrorMessage="1" sqref="B11:B60" xr:uid="{1023AC12-99DA-4C56-A3D6-BE0F7CC8FBD4}">
      <formula1>"Personbil, Lätt lastbil, Tung lastbil, Arbetsmaskin/TSA, Spårgående arbetsmaskiner, Annan maskin"</formula1>
    </dataValidation>
    <dataValidation type="list" allowBlank="1" showInputMessage="1" showErrorMessage="1" sqref="H11:H60" xr:uid="{F88DC2B2-5162-4FD2-AEE8-B7187B92BBA7}">
      <mc:AlternateContent xmlns:x12ac="http://schemas.microsoft.com/office/spreadsheetml/2011/1/ac" xmlns:mc="http://schemas.openxmlformats.org/markup-compatibility/2006">
        <mc:Choice Requires="x12ac">
          <x12ac:list>Förbränningsmotor m gas, Förbränningsmotor utan gas," El (inkl vätgas, bränslecell)", Elhybrid, Laddhybrid, Annan drivlina</x12ac:list>
        </mc:Choice>
        <mc:Fallback>
          <formula1>"Förbränningsmotor m gas, Förbränningsmotor utan gas, El (inkl vätgas, bränslecell), Elhybrid, Laddhybrid, Annan drivlina"</formula1>
        </mc:Fallback>
      </mc:AlternateContent>
    </dataValidation>
  </dataValidations>
  <pageMargins left="0.70866141732283472" right="0.2" top="0.74803149606299213" bottom="0.74803149606299213" header="0.31496062992125984" footer="0.31496062992125984"/>
  <pageSetup paperSize="8" scale="71" orientation="landscape" r:id="rId1"/>
  <headerFooter>
    <oddHeader>&amp;R2024-10-23</oddHeader>
    <oddFooter>&amp;C&amp;P(&amp;N)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6BB2-9640-4C8F-B61A-6191F444BBBB}">
  <dimension ref="B1:G31"/>
  <sheetViews>
    <sheetView showGridLines="0" zoomScaleNormal="100" workbookViewId="0">
      <selection activeCell="C16" sqref="C16"/>
    </sheetView>
  </sheetViews>
  <sheetFormatPr defaultRowHeight="15" x14ac:dyDescent="0.25"/>
  <cols>
    <col min="2" max="2" width="54.28515625" customWidth="1"/>
    <col min="3" max="3" width="12.7109375" bestFit="1" customWidth="1"/>
  </cols>
  <sheetData>
    <row r="1" spans="2:7" x14ac:dyDescent="0.25">
      <c r="B1" s="8" t="s">
        <v>28</v>
      </c>
    </row>
    <row r="2" spans="2:7" x14ac:dyDescent="0.25">
      <c r="C2" s="7"/>
    </row>
    <row r="3" spans="2:7" ht="90" x14ac:dyDescent="0.25">
      <c r="B3" s="6" t="s">
        <v>34</v>
      </c>
      <c r="C3" s="8" t="s">
        <v>41</v>
      </c>
      <c r="D3" s="8" t="s">
        <v>29</v>
      </c>
      <c r="E3" s="8" t="s">
        <v>30</v>
      </c>
      <c r="F3" s="8" t="s">
        <v>31</v>
      </c>
      <c r="G3" s="8" t="s">
        <v>32</v>
      </c>
    </row>
    <row r="5" spans="2:7" x14ac:dyDescent="0.25">
      <c r="B5" s="9" t="s">
        <v>33</v>
      </c>
      <c r="C5" s="7"/>
    </row>
    <row r="6" spans="2:7" x14ac:dyDescent="0.25">
      <c r="B6" s="13">
        <v>2024</v>
      </c>
      <c r="C6" s="14">
        <f>IF(Fordonsförteckning!$F$8=B6,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6" s="14">
        <f>IF(Fordonsförteckning!$F$8=B6,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6" s="15">
        <f>IF(Fordonsförteckning!$F$8=B6,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6" s="15">
        <f>IF(Fordonsförteckning!$F$8=B6,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6" s="16">
        <f>IF(Fordonsförteckning!$F$8=B6,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7" spans="2:7" x14ac:dyDescent="0.25">
      <c r="B7" s="17">
        <v>2025</v>
      </c>
      <c r="C7" s="18">
        <f>IF(Fordonsförteckning!$F$8=B7,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7" s="18">
        <f>IF(Fordonsförteckning!$F$8=B7,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7" s="19">
        <f>IF(Fordonsförteckning!$F$8=B7,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7" s="19">
        <f>IF(Fordonsförteckning!$F$8=B7,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7" s="20">
        <f>IF(Fordonsförteckning!$F$8=B7,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8" spans="2:7" x14ac:dyDescent="0.25">
      <c r="B8" s="17">
        <v>2026</v>
      </c>
      <c r="C8" s="18">
        <f>IF(Fordonsförteckning!$F$8=B8,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8" s="18">
        <f>IF(Fordonsförteckning!$F$8=B8,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8" s="19">
        <f>IF(Fordonsförteckning!$F$8=B8,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8" s="19">
        <f>IF(Fordonsförteckning!$F$8=B8,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8" s="20">
        <f>IF(Fordonsförteckning!$F$8=B8,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9" spans="2:7" x14ac:dyDescent="0.25">
      <c r="B9" s="17">
        <v>2027</v>
      </c>
      <c r="C9" s="18">
        <f>IF(Fordonsförteckning!$F$8=B9,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9" s="18">
        <f>IF(Fordonsförteckning!$F$8=B9,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9" s="19">
        <f>IF(Fordonsförteckning!$F$8=B9,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9" s="19">
        <f>IF(Fordonsförteckning!$F$8=B9,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9" s="20">
        <f>IF(Fordonsförteckning!$F$8=B9,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10" spans="2:7" x14ac:dyDescent="0.25">
      <c r="B10" s="17">
        <v>2028</v>
      </c>
      <c r="C10" s="18">
        <f>IF(Fordonsförteckning!$F$8=B10,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10" s="18">
        <f>IF(Fordonsförteckning!$F$8=B10,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10" s="19">
        <f>IF(Fordonsförteckning!$F$8=B10,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10" s="19">
        <f>IF(Fordonsförteckning!$F$8=B10,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10" s="20">
        <f>IF(Fordonsförteckning!$F$8=B10,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11" spans="2:7" x14ac:dyDescent="0.25">
      <c r="B11" s="17">
        <v>2029</v>
      </c>
      <c r="C11" s="18">
        <f>IF(Fordonsförteckning!$F$8=B11,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11" s="18">
        <f>IF(Fordonsförteckning!$F$8=B11,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11" s="19">
        <f>IF(Fordonsförteckning!$F$8=B11,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11" s="19">
        <f>IF(Fordonsförteckning!$F$8=B11,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11" s="20">
        <f>IF(Fordonsförteckning!$F$8=B11,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12" spans="2:7" x14ac:dyDescent="0.25">
      <c r="B12" s="21">
        <v>2030</v>
      </c>
      <c r="C12" s="22">
        <f>IF(Fordonsförteckning!$F$8=B12,
(COUNTIFS(Fordonsförteckning[Fordonstyp/Maskintyp],"Personbil",Fordonsförteckning[Drivlina],$B$25)*$C$25)+
(COUNTIFS(Fordonsförteckning[Fordonstyp/Maskintyp],"Personbil",Fordonsförteckning[Drivlina],$B$26)*$C$26)+
(COUNTIFS(Fordonsförteckning[Fordonstyp/Maskintyp],"Personbil",Fordonsförteckning[Drivlina],$B$27)*$C$27)+
(COUNTIFS(Fordonsförteckning[Fordonstyp/Maskintyp],"Personbil",Fordonsförteckning[Drivlina],$B$29)*$C$29),
0
)</f>
        <v>0</v>
      </c>
      <c r="D12" s="22">
        <f>IF(Fordonsförteckning!$F$8=B12,
(COUNTIFS(Fordonsförteckning[Fordonstyp/Maskintyp],"Lätt lastbil",Fordonsförteckning[Drivlina],$B$25)*$C$25)+
(COUNTIFS(Fordonsförteckning[Fordonstyp/Maskintyp],"Lätt lastbil",Fordonsförteckning[Drivlina],$B$26)*$C$26)+
(COUNTIFS(Fordonsförteckning[Fordonstyp/Maskintyp],"Lätt lastbil",Fordonsförteckning[Drivlina],$B$27)*$C$27)+
(COUNTIFS(Fordonsförteckning[Fordonstyp/Maskintyp],"Lätt lastbil",Fordonsförteckning[Drivlina],$B$29)*$C$29),
0
)</f>
        <v>0</v>
      </c>
      <c r="E12" s="23">
        <f>IF(Fordonsförteckning!$F$8=B12,
(COUNTIFS(Fordonsförteckning[Fordonstyp/Maskintyp],"Tung lastbil",Fordonsförteckning[Drivlina],$B$25)*$C$25)+
(COUNTIFS(Fordonsförteckning[Fordonstyp/Maskintyp],"Tung lastbil",Fordonsförteckning[Drivlina],$B$26)*$C$26)+
(COUNTIFS(Fordonsförteckning[Fordonstyp/Maskintyp],"Tung lastbil",Fordonsförteckning[Drivlina],$B$27)*$C$27)+
(COUNTIFS(Fordonsförteckning[Fordonstyp/Maskintyp],"Tung lastbil",Fordonsförteckning[Drivlina],$B$28)*$C$28)+
(COUNTIFS(Fordonsförteckning[Fordonstyp/Maskintyp],"Tung lastbil",Fordonsförteckning[Drivlina],$B$29)*$C$29),
0
)</f>
        <v>0</v>
      </c>
      <c r="F12" s="23">
        <f>IF(Fordonsförteckning!$F$8=B12,
(COUNTIFS(Fordonsförteckning[Fordonstyp/Maskintyp],"Arbetsmaskin/TSA",Fordonsförteckning[Drivlina],$B$25)*$C$25)+
(COUNTIFS(Fordonsförteckning[Fordonstyp/Maskintyp],"Arbetsmaskin/TSA",Fordonsförteckning[Drivlina],$B$26)*$C$26)+
(COUNTIFS(Fordonsförteckning[Fordonstyp/Maskintyp],"Arbetsmaskin/TSA",Fordonsförteckning[Drivlina],$B$27)*$C$27)+
(COUNTIFS(Fordonsförteckning[Fordonstyp/Maskintyp],"Arbetsmaskin/TSA",Fordonsförteckning[Drivlina],$B$28)*$C$28)+
(COUNTIFS(Fordonsförteckning[Fordonstyp/Maskintyp],"Arbetsmaskin/TSA",Fordonsförteckning[Drivlina],$B$29)*$C$29),
0
)</f>
        <v>0</v>
      </c>
      <c r="G12" s="24">
        <f>IF(Fordonsförteckning!$F$8=B12,
(COUNTIFS(Fordonsförteckning[Fordonstyp/Maskintyp],"Spårgående arbetsmaskiner",Fordonsförteckning[Drivlina],$B$25)*$C$25)+
(COUNTIFS(Fordonsförteckning[Fordonstyp/Maskintyp],"Spårgående arbetsmaskiner",Fordonsförteckning[Drivlina],$B$26)*$C$26)+
(COUNTIFS(Fordonsförteckning[Fordonstyp/Maskintyp],"Spårgående arbetsmaskiner",Fordonsförteckning[Drivlina],$B$27)*$C$27)+
(COUNTIFS(Fordonsförteckning[Fordonstyp/Maskintyp],"Spårgående arbetsmaskiner",Fordonsförteckning[Drivlina],$B$28)*$C$28)+
(COUNTIFS(Fordonsförteckning[Fordonstyp/Maskintyp],"Spårgående arbetsmaskiner",Fordonsförteckning[Drivlina],$B$29)*$C$29),
0
)</f>
        <v>0</v>
      </c>
    </row>
    <row r="13" spans="2:7" x14ac:dyDescent="0.25">
      <c r="E13" s="12"/>
      <c r="F13" s="12"/>
      <c r="G13" s="12"/>
    </row>
    <row r="14" spans="2:7" x14ac:dyDescent="0.25">
      <c r="B14" s="25" t="s">
        <v>35</v>
      </c>
      <c r="C14" s="26">
        <f>COUNTIF(Fordonsförteckning[Fordonstyp/Maskintyp],"Personbil")</f>
        <v>0</v>
      </c>
      <c r="D14" s="26">
        <f>COUNTIF(Fordonsförteckning[Fordonstyp/Maskintyp],"Lätt lastbil")</f>
        <v>0</v>
      </c>
      <c r="E14" s="27">
        <f>COUNTIF(Fordonsförteckning[Fordonstyp/Maskintyp],"Tung Lastbil")</f>
        <v>0</v>
      </c>
      <c r="F14" s="27">
        <f>COUNTIF(Fordonsförteckning[Fordonstyp/Maskintyp],"Arbetsmaskin/TSA")</f>
        <v>0</v>
      </c>
      <c r="G14" s="28">
        <f>COUNTIF(Fordonsförteckning[Fordonstyp/Maskintyp],"Spårgående arbetsmaskiner")</f>
        <v>0</v>
      </c>
    </row>
    <row r="16" spans="2:7" x14ac:dyDescent="0.25">
      <c r="B16" s="10" t="s">
        <v>39</v>
      </c>
      <c r="C16" s="54" t="str">
        <f>IFERROR(SUM(SUM(C6:C12)/C14)*100,"")</f>
        <v/>
      </c>
      <c r="D16" s="54" t="str">
        <f>IFERROR(SUM(SUM(D6:D12)/D14)*100,"")</f>
        <v/>
      </c>
      <c r="E16" s="55"/>
      <c r="F16" s="55"/>
      <c r="G16" s="55"/>
    </row>
    <row r="17" spans="2:4" x14ac:dyDescent="0.25">
      <c r="B17" s="7"/>
    </row>
    <row r="20" spans="2:4" x14ac:dyDescent="0.25">
      <c r="B20" s="11"/>
    </row>
    <row r="21" spans="2:4" x14ac:dyDescent="0.25">
      <c r="B21" s="11"/>
    </row>
    <row r="22" spans="2:4" x14ac:dyDescent="0.25">
      <c r="B22" s="11"/>
    </row>
    <row r="23" spans="2:4" x14ac:dyDescent="0.25">
      <c r="B23" s="11"/>
    </row>
    <row r="24" spans="2:4" x14ac:dyDescent="0.25">
      <c r="B24" s="46" t="s">
        <v>43</v>
      </c>
      <c r="C24" s="47"/>
      <c r="D24" s="48"/>
    </row>
    <row r="25" spans="2:4" x14ac:dyDescent="0.25">
      <c r="B25" s="49" t="s">
        <v>38</v>
      </c>
      <c r="C25">
        <v>1</v>
      </c>
      <c r="D25" s="45"/>
    </row>
    <row r="26" spans="2:4" x14ac:dyDescent="0.25">
      <c r="B26" s="49" t="s">
        <v>37</v>
      </c>
      <c r="C26">
        <v>0</v>
      </c>
      <c r="D26" s="45"/>
    </row>
    <row r="27" spans="2:4" x14ac:dyDescent="0.25">
      <c r="B27" s="49" t="s">
        <v>42</v>
      </c>
      <c r="C27">
        <v>1</v>
      </c>
      <c r="D27" s="45"/>
    </row>
    <row r="28" spans="2:4" x14ac:dyDescent="0.25">
      <c r="B28" s="49" t="s">
        <v>44</v>
      </c>
      <c r="C28">
        <v>0.25</v>
      </c>
      <c r="D28" s="45"/>
    </row>
    <row r="29" spans="2:4" x14ac:dyDescent="0.25">
      <c r="B29" s="50" t="s">
        <v>36</v>
      </c>
      <c r="C29" s="51">
        <v>0.5</v>
      </c>
      <c r="D29" s="52"/>
    </row>
    <row r="31" spans="2:4" x14ac:dyDescent="0.25">
      <c r="B31" s="53" t="s">
        <v>45</v>
      </c>
    </row>
  </sheetData>
  <sheetProtection algorithmName="SHA-512" hashValue="6JvOzjOoydUPT0Q/bt8XqN79hW4S/8AaZAquYk3QKB77s3C/WcS6T5RgOB1iHbdDVXKRnfOJAnLYqKmBR44aQQ==" saltValue="MDPko5zPY+B5Ztdd2lU8+A==" spinCount="100000" sheet="1" objects="1" scenarios="1"/>
  <conditionalFormatting sqref="C16:D16">
    <cfRule type="containsBlanks" dxfId="14" priority="1">
      <formula>LEN(TRIM(C16))=0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AE766953-F291-45CD-820C-4AAB179B500E}">
            <xm:f>AND(Fordonsförteckning!$F$8=2030,$C$16&gt;=100)</xm:f>
            <x14:dxf>
              <fill>
                <patternFill>
                  <bgColor rgb="FF92D050"/>
                </patternFill>
              </fill>
            </x14:dxf>
          </x14:cfRule>
          <x14:cfRule type="expression" priority="12" id="{5E9F05FD-810F-4D59-9213-8D062CDBE2C7}">
            <xm:f>AND(Fordonsförteckning!$F$8=2029,$C$16&gt;=70)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D5DDC6CE-70B6-46B6-AA23-72292BBF93C3}">
            <xm:f>AND(Fordonsförteckning!$F$8=2028,$C$16&gt;=65)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1AAA806B-26AA-4FD8-BAFC-BC935100199C}">
            <xm:f>AND(Fordonsförteckning!$F$8=2027,$C$16&gt;=60)</xm:f>
            <x14:dxf>
              <fill>
                <patternFill>
                  <bgColor rgb="FF92D050"/>
                </patternFill>
              </fill>
            </x14:dxf>
          </x14:cfRule>
          <x14:cfRule type="expression" priority="15" id="{00506073-C00B-422B-8563-750DCF986F37}">
            <xm:f>AND(Fordonsförteckning!$F$8=2026,$C$16&gt;=50)</xm:f>
            <x14:dxf>
              <fill>
                <patternFill>
                  <bgColor rgb="FF92D050"/>
                </patternFill>
              </fill>
            </x14:dxf>
          </x14:cfRule>
          <x14:cfRule type="expression" priority="16" id="{15D6CE10-FE52-464A-89C7-3C3B2811F986}">
            <xm:f>AND(Fordonsförteckning!$F$8=2025,$C$16&gt;=40)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17" id="{BD047B87-21C6-4CD8-8A5F-E4955904AC4F}">
            <xm:f>AND(Fordonsförteckning!$F$8=2024,$C$16&gt;=40)</xm:f>
            <x14:dxf>
              <fill>
                <patternFill>
                  <bgColor rgb="FF92D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3" id="{EECA9155-8C50-412F-9394-D0E9F76D0DF1}">
            <xm:f>AND(Fordonsförteckning!$F$8=2030,$D$16&gt;=40)</xm:f>
            <x14:dxf>
              <fill>
                <patternFill>
                  <bgColor rgb="FF92D050"/>
                </patternFill>
              </fill>
            </x14:dxf>
          </x14:cfRule>
          <x14:cfRule type="expression" priority="4" id="{347AB7E1-CE5B-4097-934B-E8AC1E7E7C77}">
            <xm:f>AND(Fordonsförteckning!$F$8=2029,$D$16&gt;=35)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6CFBE280-8D85-44E2-9BA9-3DE3F24E0473}">
            <xm:f>AND(Fordonsförteckning!$F$8=2028,$D$16&gt;=30)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EE10DEAE-9928-406B-8075-8113E01C7635}">
            <xm:f>AND(Fordonsförteckning!$F$8=2027,$D$16&gt;=20)</xm:f>
            <x14:dxf>
              <fill>
                <patternFill>
                  <bgColor rgb="FF92D050"/>
                </patternFill>
              </fill>
            </x14:dxf>
          </x14:cfRule>
          <x14:cfRule type="expression" priority="7" id="{F2613310-B46A-483C-A6DE-4E2F0ACF478E}">
            <xm:f>AND(Fordonsförteckning!$F$8=2026,$D$16&gt;=15)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835020BA-7636-422C-948F-578D56778C69}">
            <xm:f>AND(Fordonsförteckning!$F$8=2025,$D$16&gt;=10)</xm:f>
            <x14:dxf>
              <fill>
                <patternFill>
                  <bgColor rgb="FF92D050"/>
                </patternFill>
              </fill>
            </x14:dxf>
          </x14:cfRule>
          <x14:cfRule type="expression" priority="9" id="{CA6F14E1-17F0-4338-9920-E31DB3E50334}">
            <xm:f>AND(Fordonsförteckning!$F$8=2024,$D$16&gt;=10)</xm:f>
            <x14:dxf>
              <fill>
                <patternFill>
                  <bgColor rgb="FF92D050"/>
                </patternFill>
              </fill>
            </x14:dxf>
          </x14:cfRule>
          <xm:sqref>D16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abec8d-3a7a-4d46-8811-c7c6d3ba06ae" xsi:nil="true"/>
    <lcf76f155ced4ddcb4097134ff3c332f xmlns="e0c4ee4b-63ea-49f8-bb04-a131474d12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DEA68F-5CFF-42AE-A5AC-61ED814A2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0CC29-DE70-48AA-9AD1-F7247881741E}"/>
</file>

<file path=customXml/itemProps3.xml><?xml version="1.0" encoding="utf-8"?>
<ds:datastoreItem xmlns:ds="http://schemas.openxmlformats.org/officeDocument/2006/customXml" ds:itemID="{D9407308-BE24-431A-90D1-667562D36AD1}">
  <ds:schemaRefs>
    <ds:schemaRef ds:uri="http://schemas.microsoft.com/office/2006/metadata/properties"/>
    <ds:schemaRef ds:uri="http://schemas.microsoft.com/office/infopath/2007/PartnerControls"/>
    <ds:schemaRef ds:uri="655b1737-3d84-437d-abf8-09ccddba321b"/>
    <ds:schemaRef ds:uri="b0ce67f5-ab09-467a-970c-06522761ce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Fordonsförteckning</vt:lpstr>
      <vt:lpstr>Nollutsläppsfordon mm</vt:lpstr>
      <vt:lpstr>Fordonsförteckning!Utskriftsområde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urbled1117</dc:creator>
  <cp:keywords/>
  <dc:description/>
  <cp:lastModifiedBy>Malin Thelin</cp:lastModifiedBy>
  <cp:revision/>
  <dcterms:created xsi:type="dcterms:W3CDTF">2012-02-15T14:15:51Z</dcterms:created>
  <dcterms:modified xsi:type="dcterms:W3CDTF">2024-09-03T07:19:22Z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0x010100FD7856AA19A9A24DBAE0985964EF50AD0054421C60F1177C46B9144D58C68A4461</vt:lpwstr>
  </property>
  <property fmtid="{D5CDD505-2E9C-101B-9397-08002B2CF9AE}" pid="3" name="MediaServiceImageTags">
    <vt:lpwstr/>
  </property>
</Properties>
</file>